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9060" activeTab="0"/>
  </bookViews>
  <sheets>
    <sheet name="Classifica" sheetId="1" r:id="rId1"/>
  </sheets>
  <definedNames>
    <definedName name="_xlnm.Print_Area" localSheetId="0">'Classifica'!$A$1:$L$19</definedName>
  </definedNames>
  <calcPr fullCalcOnLoad="1"/>
</workbook>
</file>

<file path=xl/sharedStrings.xml><?xml version="1.0" encoding="utf-8"?>
<sst xmlns="http://schemas.openxmlformats.org/spreadsheetml/2006/main" count="106" uniqueCount="47">
  <si>
    <t>Tempo</t>
  </si>
  <si>
    <t>Squadra</t>
  </si>
  <si>
    <t>Penalità</t>
  </si>
  <si>
    <t>TRAINO</t>
  </si>
  <si>
    <t>CONVOGLIO</t>
  </si>
  <si>
    <t>Percorso</t>
  </si>
  <si>
    <t>Compon. 1</t>
  </si>
  <si>
    <t>Compon. 2</t>
  </si>
  <si>
    <t>Modello 1</t>
  </si>
  <si>
    <t>Modello 2</t>
  </si>
  <si>
    <t>Concorrenti</t>
  </si>
  <si>
    <t>Classifica</t>
  </si>
  <si>
    <t>TOTALE
Punteggi</t>
  </si>
  <si>
    <t>TOTALE
Tempi</t>
  </si>
  <si>
    <r>
      <t xml:space="preserve">IL TOTALE E' DATO DA </t>
    </r>
    <r>
      <rPr>
        <b/>
        <sz val="11"/>
        <color indexed="10"/>
        <rFont val="Calibri"/>
        <family val="2"/>
      </rPr>
      <t xml:space="preserve">50 PUNTI </t>
    </r>
    <r>
      <rPr>
        <b/>
        <sz val="11"/>
        <color indexed="8"/>
        <rFont val="Calibri"/>
        <family val="2"/>
      </rPr>
      <t>PER OGNI PROVA E PER OGNI CONCORRENTE MENO LA SOMMA DELLE PENALITA'</t>
    </r>
  </si>
  <si>
    <t>Holstentor</t>
  </si>
  <si>
    <t>Blu</t>
  </si>
  <si>
    <t>Maretti</t>
  </si>
  <si>
    <t>Verde</t>
  </si>
  <si>
    <t>Garofalo</t>
  </si>
  <si>
    <t>Il tempo massimo per ogni singola prova di spinta o traino è di 5 minuti. Per la prova di traino convoglio è di 10 minuti.</t>
  </si>
  <si>
    <t>Per ogni 15 secondi finiti di sforamento del tempo massimo vengono addebitati 10 punti di penalità sul conteggio dei punti totali</t>
  </si>
  <si>
    <t>Salvator Dalì</t>
  </si>
  <si>
    <t>Sagnotti</t>
  </si>
  <si>
    <t>Smit Nederland</t>
  </si>
  <si>
    <t>Castellett</t>
  </si>
  <si>
    <t>Anteo</t>
  </si>
  <si>
    <t>Cenci</t>
  </si>
  <si>
    <t>Gialla</t>
  </si>
  <si>
    <t>Nemo</t>
  </si>
  <si>
    <t>Salghetti</t>
  </si>
  <si>
    <t>Rossa</t>
  </si>
  <si>
    <t>Viola</t>
  </si>
  <si>
    <t>Landi</t>
  </si>
  <si>
    <t>Spina</t>
  </si>
  <si>
    <t>Maramao</t>
  </si>
  <si>
    <t>Belzebu</t>
  </si>
  <si>
    <r>
      <rPr>
        <b/>
        <sz val="14"/>
        <color indexed="10"/>
        <rFont val="Calibri"/>
        <family val="2"/>
      </rPr>
      <t>AMIREL</t>
    </r>
    <r>
      <rPr>
        <b/>
        <sz val="12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MODEL TUG COMPETITION</t>
    </r>
    <r>
      <rPr>
        <b/>
        <sz val="12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2019</t>
    </r>
  </si>
  <si>
    <t>I prova 29/09/2019
II prova 27/10/2019</t>
  </si>
  <si>
    <t>Arancio</t>
  </si>
  <si>
    <t>Senatore</t>
  </si>
  <si>
    <t>Muimota</t>
  </si>
  <si>
    <t>Marrone</t>
  </si>
  <si>
    <t>II prova</t>
  </si>
  <si>
    <t>I prova</t>
  </si>
  <si>
    <t>Punteggio inferiore della stessa squadra. Escluso dalla classifica</t>
  </si>
  <si>
    <t>NC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</si>
</sst>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mm\:ss.0;@"/>
    <numFmt numFmtId="166" formatCode="mm\:ss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1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2"/>
      <color indexed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55"/>
      <name val="Calibri"/>
      <family val="2"/>
    </font>
    <font>
      <b/>
      <sz val="12"/>
      <color indexed="51"/>
      <name val="Calibri"/>
      <family val="2"/>
    </font>
    <font>
      <b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sz val="12"/>
      <color indexed="17"/>
      <name val="Calibri"/>
      <family val="2"/>
    </font>
    <font>
      <b/>
      <sz val="12"/>
      <color indexed="6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 tint="-0.3499799966812134"/>
      <name val="Calibri"/>
      <family val="2"/>
    </font>
    <font>
      <b/>
      <sz val="12"/>
      <color theme="3" tint="-0.24997000396251678"/>
      <name val="Calibri"/>
      <family val="2"/>
    </font>
    <font>
      <b/>
      <i/>
      <sz val="12"/>
      <color rgb="FFFF0000"/>
      <name val="Calibri"/>
      <family val="2"/>
    </font>
    <font>
      <b/>
      <sz val="12"/>
      <color theme="5" tint="-0.24997000396251678"/>
      <name val="Calibri"/>
      <family val="2"/>
    </font>
    <font>
      <b/>
      <sz val="12"/>
      <color rgb="FF00B050"/>
      <name val="Calibri"/>
      <family val="2"/>
    </font>
    <font>
      <b/>
      <sz val="12"/>
      <color rgb="FFFFC000"/>
      <name val="Calibri"/>
      <family val="2"/>
    </font>
    <font>
      <b/>
      <sz val="12"/>
      <color rgb="FFFF0000"/>
      <name val="Calibri"/>
      <family val="2"/>
    </font>
    <font>
      <b/>
      <sz val="12"/>
      <color theme="9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vertical="center" wrapText="1"/>
    </xf>
    <xf numFmtId="0" fontId="53" fillId="32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5" fontId="7" fillId="0" borderId="21" xfId="0" applyNumberFormat="1" applyFont="1" applyBorder="1" applyAlignment="1">
      <alignment horizontal="center" vertical="center"/>
    </xf>
    <xf numFmtId="45" fontId="7" fillId="0" borderId="22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166" fontId="7" fillId="0" borderId="21" xfId="0" applyNumberFormat="1" applyFont="1" applyBorder="1" applyAlignment="1">
      <alignment horizontal="center" vertical="center"/>
    </xf>
    <xf numFmtId="166" fontId="7" fillId="0" borderId="22" xfId="0" applyNumberFormat="1" applyFont="1" applyBorder="1" applyAlignment="1">
      <alignment horizontal="center" vertical="center"/>
    </xf>
    <xf numFmtId="45" fontId="12" fillId="0" borderId="17" xfId="0" applyNumberFormat="1" applyFont="1" applyBorder="1" applyAlignment="1">
      <alignment horizontal="center" vertical="center"/>
    </xf>
    <xf numFmtId="45" fontId="12" fillId="0" borderId="18" xfId="0" applyNumberFormat="1" applyFont="1" applyBorder="1" applyAlignment="1">
      <alignment horizontal="center" vertical="center"/>
    </xf>
    <xf numFmtId="45" fontId="12" fillId="0" borderId="1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45" fontId="55" fillId="0" borderId="21" xfId="0" applyNumberFormat="1" applyFont="1" applyBorder="1" applyAlignment="1">
      <alignment horizontal="center" vertical="center"/>
    </xf>
    <xf numFmtId="45" fontId="55" fillId="0" borderId="22" xfId="0" applyNumberFormat="1" applyFont="1" applyBorder="1" applyAlignment="1">
      <alignment horizontal="center" vertical="center"/>
    </xf>
    <xf numFmtId="45" fontId="55" fillId="0" borderId="19" xfId="0" applyNumberFormat="1" applyFont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textRotation="90"/>
    </xf>
    <xf numFmtId="0" fontId="5" fillId="32" borderId="18" xfId="0" applyFont="1" applyFill="1" applyBorder="1" applyAlignment="1">
      <alignment horizontal="center" vertical="center" textRotation="90"/>
    </xf>
    <xf numFmtId="0" fontId="5" fillId="32" borderId="19" xfId="0" applyFont="1" applyFill="1" applyBorder="1" applyAlignment="1">
      <alignment horizontal="center" vertical="center" textRotation="90"/>
    </xf>
    <xf numFmtId="0" fontId="7" fillId="32" borderId="17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/>
    </xf>
    <xf numFmtId="0" fontId="58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60" fillId="34" borderId="17" xfId="0" applyFont="1" applyFill="1" applyBorder="1" applyAlignment="1">
      <alignment horizontal="center" vertical="center"/>
    </xf>
    <xf numFmtId="0" fontId="60" fillId="34" borderId="18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45" fontId="7" fillId="35" borderId="21" xfId="0" applyNumberFormat="1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166" fontId="7" fillId="35" borderId="21" xfId="0" applyNumberFormat="1" applyFont="1" applyFill="1" applyBorder="1" applyAlignment="1">
      <alignment horizontal="center" vertical="center"/>
    </xf>
    <xf numFmtId="1" fontId="8" fillId="35" borderId="17" xfId="0" applyNumberFormat="1" applyFont="1" applyFill="1" applyBorder="1" applyAlignment="1">
      <alignment horizontal="center" vertical="center"/>
    </xf>
    <xf numFmtId="45" fontId="12" fillId="35" borderId="17" xfId="0" applyNumberFormat="1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54" fillId="35" borderId="18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 wrapText="1"/>
    </xf>
    <xf numFmtId="45" fontId="7" fillId="35" borderId="22" xfId="0" applyNumberFormat="1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166" fontId="7" fillId="35" borderId="22" xfId="0" applyNumberFormat="1" applyFont="1" applyFill="1" applyBorder="1" applyAlignment="1">
      <alignment horizontal="center" vertical="center"/>
    </xf>
    <xf numFmtId="1" fontId="8" fillId="35" borderId="18" xfId="0" applyNumberFormat="1" applyFont="1" applyFill="1" applyBorder="1" applyAlignment="1">
      <alignment horizontal="center" vertical="center"/>
    </xf>
    <xf numFmtId="45" fontId="12" fillId="35" borderId="18" xfId="0" applyNumberFormat="1" applyFont="1" applyFill="1" applyBorder="1" applyAlignment="1">
      <alignment horizontal="center" vertical="center"/>
    </xf>
    <xf numFmtId="45" fontId="55" fillId="35" borderId="21" xfId="0" applyNumberFormat="1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54" fillId="35" borderId="19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45" fontId="55" fillId="35" borderId="22" xfId="0" applyNumberFormat="1" applyFont="1" applyFill="1" applyBorder="1" applyAlignment="1">
      <alignment horizontal="center" vertical="center"/>
    </xf>
    <xf numFmtId="45" fontId="55" fillId="35" borderId="19" xfId="0" applyNumberFormat="1" applyFont="1" applyFill="1" applyBorder="1" applyAlignment="1">
      <alignment horizontal="center" vertical="center"/>
    </xf>
    <xf numFmtId="1" fontId="8" fillId="35" borderId="19" xfId="0" applyNumberFormat="1" applyFont="1" applyFill="1" applyBorder="1" applyAlignment="1">
      <alignment horizontal="center" vertical="center"/>
    </xf>
    <xf numFmtId="45" fontId="12" fillId="35" borderId="19" xfId="0" applyNumberFormat="1" applyFont="1" applyFill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/>
    </xf>
    <xf numFmtId="0" fontId="57" fillId="35" borderId="18" xfId="0" applyFont="1" applyFill="1" applyBorder="1" applyAlignment="1">
      <alignment horizontal="center" vertical="center"/>
    </xf>
    <xf numFmtId="0" fontId="57" fillId="35" borderId="19" xfId="0" applyFont="1" applyFill="1" applyBorder="1" applyAlignment="1">
      <alignment horizontal="center" vertical="center"/>
    </xf>
    <xf numFmtId="0" fontId="34" fillId="35" borderId="27" xfId="0" applyFont="1" applyFill="1" applyBorder="1" applyAlignment="1">
      <alignment horizontal="center" vertical="center" wrapText="1"/>
    </xf>
    <xf numFmtId="0" fontId="34" fillId="35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476250</xdr:colOff>
      <xdr:row>0</xdr:row>
      <xdr:rowOff>657225</xdr:rowOff>
    </xdr:to>
    <xdr:pic>
      <xdr:nvPicPr>
        <xdr:cNvPr id="1" name="Immagine 1" descr="amir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104775</xdr:rowOff>
    </xdr:from>
    <xdr:to>
      <xdr:col>11</xdr:col>
      <xdr:colOff>819150</xdr:colOff>
      <xdr:row>0</xdr:row>
      <xdr:rowOff>647700</xdr:rowOff>
    </xdr:to>
    <xdr:pic>
      <xdr:nvPicPr>
        <xdr:cNvPr id="2" name="Immagine 3" descr="rimorchiatore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104775"/>
          <a:ext cx="781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2.7109375" style="2" customWidth="1"/>
    <col min="2" max="2" width="11.00390625" style="2" bestFit="1" customWidth="1"/>
    <col min="3" max="3" width="10.8515625" style="2" bestFit="1" customWidth="1"/>
    <col min="4" max="4" width="16.57421875" style="2" bestFit="1" customWidth="1"/>
    <col min="5" max="10" width="8.00390625" style="2" customWidth="1"/>
    <col min="11" max="11" width="12.140625" style="2" customWidth="1"/>
    <col min="12" max="12" width="12.421875" style="2" customWidth="1"/>
    <col min="13" max="16384" width="9.140625" style="2" customWidth="1"/>
  </cols>
  <sheetData>
    <row r="1" spans="1:12" ht="60" customHeight="1">
      <c r="A1" s="47"/>
      <c r="B1" s="47"/>
      <c r="C1" s="11"/>
      <c r="D1" s="44" t="s">
        <v>37</v>
      </c>
      <c r="E1" s="44"/>
      <c r="F1" s="44"/>
      <c r="G1" s="44"/>
      <c r="H1" s="44"/>
      <c r="I1" s="44"/>
      <c r="J1" s="11"/>
      <c r="K1" s="12" t="s">
        <v>38</v>
      </c>
      <c r="L1" s="10"/>
    </row>
    <row r="2" ht="8.25" customHeight="1"/>
    <row r="3" spans="1:12" s="1" customFormat="1" ht="19.5" customHeight="1">
      <c r="A3" s="54" t="s">
        <v>11</v>
      </c>
      <c r="B3" s="57" t="s">
        <v>1</v>
      </c>
      <c r="C3" s="48" t="s">
        <v>10</v>
      </c>
      <c r="D3" s="49"/>
      <c r="E3" s="45" t="s">
        <v>3</v>
      </c>
      <c r="F3" s="45"/>
      <c r="G3" s="46"/>
      <c r="H3" s="60" t="s">
        <v>4</v>
      </c>
      <c r="I3" s="61"/>
      <c r="J3" s="62"/>
      <c r="K3" s="16" t="s">
        <v>12</v>
      </c>
      <c r="L3" s="16" t="s">
        <v>13</v>
      </c>
    </row>
    <row r="4" spans="1:12" s="1" customFormat="1" ht="19.5" customHeight="1">
      <c r="A4" s="55"/>
      <c r="B4" s="58"/>
      <c r="C4" s="50"/>
      <c r="D4" s="51"/>
      <c r="E4" s="63" t="s">
        <v>0</v>
      </c>
      <c r="F4" s="19" t="s">
        <v>2</v>
      </c>
      <c r="G4" s="20"/>
      <c r="H4" s="39" t="s">
        <v>0</v>
      </c>
      <c r="I4" s="19" t="s">
        <v>2</v>
      </c>
      <c r="J4" s="20"/>
      <c r="K4" s="17"/>
      <c r="L4" s="17"/>
    </row>
    <row r="5" spans="1:12" ht="19.5" customHeight="1">
      <c r="A5" s="56"/>
      <c r="B5" s="59"/>
      <c r="C5" s="52"/>
      <c r="D5" s="53"/>
      <c r="E5" s="64"/>
      <c r="F5" s="3" t="s">
        <v>5</v>
      </c>
      <c r="G5" s="3" t="s">
        <v>0</v>
      </c>
      <c r="H5" s="40"/>
      <c r="I5" s="3" t="s">
        <v>5</v>
      </c>
      <c r="J5" s="3" t="s">
        <v>0</v>
      </c>
      <c r="K5" s="18"/>
      <c r="L5" s="18"/>
    </row>
    <row r="6" ht="8.25" customHeight="1"/>
    <row r="7" spans="1:12" ht="19.5" customHeight="1">
      <c r="A7" s="24">
        <v>1</v>
      </c>
      <c r="B7" s="73" t="s">
        <v>39</v>
      </c>
      <c r="C7" s="4" t="s">
        <v>6</v>
      </c>
      <c r="D7" s="6" t="s">
        <v>30</v>
      </c>
      <c r="E7" s="27">
        <v>0.002199074074074074</v>
      </c>
      <c r="F7" s="36">
        <v>3</v>
      </c>
      <c r="G7" s="41"/>
      <c r="H7" s="27">
        <v>0.0018055555555555557</v>
      </c>
      <c r="I7" s="36">
        <v>6</v>
      </c>
      <c r="J7" s="27"/>
      <c r="K7" s="21">
        <f>200-SUM(F7+G7+I7+F9+G9+I9)</f>
        <v>186</v>
      </c>
      <c r="L7" s="33">
        <f>SUM(E7:E10,H7:H10,)</f>
        <v>0.010034722222222223</v>
      </c>
    </row>
    <row r="8" spans="1:12" ht="19.5" customHeight="1">
      <c r="A8" s="25"/>
      <c r="B8" s="74"/>
      <c r="C8" s="5" t="s">
        <v>8</v>
      </c>
      <c r="D8" s="8" t="s">
        <v>35</v>
      </c>
      <c r="E8" s="28"/>
      <c r="F8" s="37"/>
      <c r="G8" s="42"/>
      <c r="H8" s="28"/>
      <c r="I8" s="37"/>
      <c r="J8" s="28"/>
      <c r="K8" s="22"/>
      <c r="L8" s="34"/>
    </row>
    <row r="9" spans="1:12" ht="19.5" customHeight="1">
      <c r="A9" s="25"/>
      <c r="B9" s="74"/>
      <c r="C9" s="4" t="s">
        <v>7</v>
      </c>
      <c r="D9" s="6" t="s">
        <v>23</v>
      </c>
      <c r="E9" s="27">
        <v>0.0031712962962962958</v>
      </c>
      <c r="F9" s="36">
        <v>0</v>
      </c>
      <c r="G9" s="41"/>
      <c r="H9" s="27">
        <v>0.0028587962962962963</v>
      </c>
      <c r="I9" s="36">
        <v>5</v>
      </c>
      <c r="J9" s="27"/>
      <c r="K9" s="22"/>
      <c r="L9" s="34"/>
    </row>
    <row r="10" spans="1:12" ht="19.5" customHeight="1">
      <c r="A10" s="26"/>
      <c r="B10" s="75"/>
      <c r="C10" s="5" t="s">
        <v>9</v>
      </c>
      <c r="D10" s="7" t="s">
        <v>29</v>
      </c>
      <c r="E10" s="28"/>
      <c r="F10" s="37"/>
      <c r="G10" s="43"/>
      <c r="H10" s="28"/>
      <c r="I10" s="37"/>
      <c r="J10" s="28"/>
      <c r="K10" s="23"/>
      <c r="L10" s="35"/>
    </row>
    <row r="11" spans="1:12" ht="19.5" customHeight="1">
      <c r="A11" s="24">
        <v>2</v>
      </c>
      <c r="B11" s="76" t="s">
        <v>31</v>
      </c>
      <c r="C11" s="4" t="s">
        <v>6</v>
      </c>
      <c r="D11" s="6" t="s">
        <v>27</v>
      </c>
      <c r="E11" s="27">
        <v>0.0034606481481481485</v>
      </c>
      <c r="F11" s="36">
        <v>2</v>
      </c>
      <c r="G11" s="41"/>
      <c r="H11" s="27">
        <v>0.0030787037037037037</v>
      </c>
      <c r="I11" s="36">
        <v>6</v>
      </c>
      <c r="J11" s="27"/>
      <c r="K11" s="21">
        <f>200-SUM(F11+G11+I11+F13+G13+I13)</f>
        <v>186</v>
      </c>
      <c r="L11" s="33">
        <f>SUM(E11:E14,H11:H14,)</f>
        <v>0.01142361111111111</v>
      </c>
    </row>
    <row r="12" spans="1:12" ht="19.5" customHeight="1">
      <c r="A12" s="25"/>
      <c r="B12" s="77"/>
      <c r="C12" s="5" t="s">
        <v>8</v>
      </c>
      <c r="D12" s="8" t="s">
        <v>24</v>
      </c>
      <c r="E12" s="28"/>
      <c r="F12" s="37"/>
      <c r="G12" s="43"/>
      <c r="H12" s="28"/>
      <c r="I12" s="37"/>
      <c r="J12" s="28"/>
      <c r="K12" s="22"/>
      <c r="L12" s="34"/>
    </row>
    <row r="13" spans="1:12" ht="19.5" customHeight="1">
      <c r="A13" s="25"/>
      <c r="B13" s="77"/>
      <c r="C13" s="4" t="s">
        <v>7</v>
      </c>
      <c r="D13" s="6" t="s">
        <v>25</v>
      </c>
      <c r="E13" s="27">
        <v>0.0025578703703703705</v>
      </c>
      <c r="F13" s="36">
        <v>3</v>
      </c>
      <c r="G13" s="41"/>
      <c r="H13" s="27">
        <v>0.0023263888888888887</v>
      </c>
      <c r="I13" s="36">
        <v>3</v>
      </c>
      <c r="J13" s="27"/>
      <c r="K13" s="22"/>
      <c r="L13" s="34"/>
    </row>
    <row r="14" spans="1:12" ht="19.5" customHeight="1">
      <c r="A14" s="26"/>
      <c r="B14" s="78"/>
      <c r="C14" s="5" t="s">
        <v>9</v>
      </c>
      <c r="D14" s="8" t="s">
        <v>26</v>
      </c>
      <c r="E14" s="28"/>
      <c r="F14" s="37"/>
      <c r="G14" s="42"/>
      <c r="H14" s="28"/>
      <c r="I14" s="37"/>
      <c r="J14" s="28"/>
      <c r="K14" s="23"/>
      <c r="L14" s="35"/>
    </row>
    <row r="15" spans="1:12" ht="19.5" customHeight="1">
      <c r="A15" s="24">
        <v>3</v>
      </c>
      <c r="B15" s="79" t="s">
        <v>42</v>
      </c>
      <c r="C15" s="4" t="s">
        <v>6</v>
      </c>
      <c r="D15" s="6" t="s">
        <v>40</v>
      </c>
      <c r="E15" s="27">
        <v>0.0030324074074074073</v>
      </c>
      <c r="F15" s="36">
        <v>14</v>
      </c>
      <c r="G15" s="41"/>
      <c r="H15" s="27">
        <v>0.0038773148148148143</v>
      </c>
      <c r="I15" s="36">
        <v>6</v>
      </c>
      <c r="J15" s="27"/>
      <c r="K15" s="21">
        <f>200-SUM(F15+G15+I15+F17+G17+I17)</f>
        <v>173</v>
      </c>
      <c r="L15" s="33">
        <f>SUM(E15:E18,H15:H18,)</f>
        <v>0.012384259259259258</v>
      </c>
    </row>
    <row r="16" spans="1:12" ht="19.5" customHeight="1">
      <c r="A16" s="25"/>
      <c r="B16" s="80"/>
      <c r="C16" s="5" t="s">
        <v>8</v>
      </c>
      <c r="D16" s="8" t="s">
        <v>41</v>
      </c>
      <c r="E16" s="28"/>
      <c r="F16" s="37"/>
      <c r="G16" s="43"/>
      <c r="H16" s="28"/>
      <c r="I16" s="37"/>
      <c r="J16" s="28"/>
      <c r="K16" s="22"/>
      <c r="L16" s="34"/>
    </row>
    <row r="17" spans="1:12" ht="19.5" customHeight="1">
      <c r="A17" s="25"/>
      <c r="B17" s="80"/>
      <c r="C17" s="4" t="s">
        <v>7</v>
      </c>
      <c r="D17" s="6" t="s">
        <v>25</v>
      </c>
      <c r="E17" s="27">
        <v>0.0032407407407407406</v>
      </c>
      <c r="F17" s="36">
        <v>4</v>
      </c>
      <c r="G17" s="41"/>
      <c r="H17" s="27">
        <v>0.0022337962962962967</v>
      </c>
      <c r="I17" s="36">
        <v>3</v>
      </c>
      <c r="J17" s="27"/>
      <c r="K17" s="22"/>
      <c r="L17" s="34"/>
    </row>
    <row r="18" spans="1:12" ht="19.5" customHeight="1">
      <c r="A18" s="26"/>
      <c r="B18" s="81"/>
      <c r="C18" s="5" t="s">
        <v>9</v>
      </c>
      <c r="D18" s="8" t="s">
        <v>26</v>
      </c>
      <c r="E18" s="28"/>
      <c r="F18" s="37"/>
      <c r="G18" s="42"/>
      <c r="H18" s="28"/>
      <c r="I18" s="37"/>
      <c r="J18" s="28"/>
      <c r="K18" s="23"/>
      <c r="L18" s="35"/>
    </row>
    <row r="19" spans="1:12" ht="19.5" customHeight="1">
      <c r="A19" s="24">
        <v>4</v>
      </c>
      <c r="B19" s="69" t="s">
        <v>28</v>
      </c>
      <c r="C19" s="4" t="s">
        <v>6</v>
      </c>
      <c r="D19" s="6" t="s">
        <v>30</v>
      </c>
      <c r="E19" s="27">
        <v>0.0026620370370370374</v>
      </c>
      <c r="F19" s="36">
        <v>10</v>
      </c>
      <c r="G19" s="38"/>
      <c r="H19" s="27">
        <v>0.0020949074074074073</v>
      </c>
      <c r="I19" s="36">
        <v>15</v>
      </c>
      <c r="J19" s="31"/>
      <c r="K19" s="21">
        <f>200-SUM(F19+G19+I19+F21+G21+I21)</f>
        <v>166</v>
      </c>
      <c r="L19" s="33">
        <f>SUM(E19:E22,H19:H22,)</f>
        <v>0.010763888888888889</v>
      </c>
    </row>
    <row r="20" spans="1:12" ht="19.5" customHeight="1">
      <c r="A20" s="25"/>
      <c r="B20" s="29"/>
      <c r="C20" s="5" t="s">
        <v>8</v>
      </c>
      <c r="D20" s="8" t="s">
        <v>35</v>
      </c>
      <c r="E20" s="28"/>
      <c r="F20" s="37"/>
      <c r="G20" s="38"/>
      <c r="H20" s="28"/>
      <c r="I20" s="37"/>
      <c r="J20" s="32"/>
      <c r="K20" s="22"/>
      <c r="L20" s="34"/>
    </row>
    <row r="21" spans="1:12" ht="19.5" customHeight="1">
      <c r="A21" s="25"/>
      <c r="B21" s="29"/>
      <c r="C21" s="4" t="s">
        <v>7</v>
      </c>
      <c r="D21" s="6" t="s">
        <v>34</v>
      </c>
      <c r="E21" s="27">
        <v>0.0025694444444444445</v>
      </c>
      <c r="F21" s="36">
        <v>1</v>
      </c>
      <c r="G21" s="38"/>
      <c r="H21" s="27">
        <v>0.0034375</v>
      </c>
      <c r="I21" s="36">
        <v>8</v>
      </c>
      <c r="J21" s="31"/>
      <c r="K21" s="22"/>
      <c r="L21" s="34"/>
    </row>
    <row r="22" spans="1:12" ht="19.5" customHeight="1">
      <c r="A22" s="26"/>
      <c r="B22" s="30"/>
      <c r="C22" s="5" t="s">
        <v>9</v>
      </c>
      <c r="D22" s="7" t="s">
        <v>36</v>
      </c>
      <c r="E22" s="28"/>
      <c r="F22" s="37"/>
      <c r="G22" s="38"/>
      <c r="H22" s="28"/>
      <c r="I22" s="37"/>
      <c r="J22" s="32"/>
      <c r="K22" s="23"/>
      <c r="L22" s="35"/>
    </row>
    <row r="23" spans="1:12" ht="19.5" customHeight="1">
      <c r="A23" s="24">
        <v>5</v>
      </c>
      <c r="B23" s="70" t="s">
        <v>16</v>
      </c>
      <c r="C23" s="4" t="s">
        <v>6</v>
      </c>
      <c r="D23" s="6" t="s">
        <v>17</v>
      </c>
      <c r="E23" s="27">
        <v>0.002546296296296296</v>
      </c>
      <c r="F23" s="36">
        <v>5</v>
      </c>
      <c r="G23" s="38"/>
      <c r="H23" s="27">
        <v>0.003206018518518519</v>
      </c>
      <c r="I23" s="36">
        <v>6</v>
      </c>
      <c r="J23" s="31"/>
      <c r="K23" s="21">
        <f>200-SUM(F23+G23+I23+F25+G25+I25)-20</f>
        <v>151.99953703703704</v>
      </c>
      <c r="L23" s="33">
        <f>SUM(E23:E26,H23:H26,)</f>
        <v>0.013483796296296298</v>
      </c>
    </row>
    <row r="24" spans="1:12" ht="19.5" customHeight="1">
      <c r="A24" s="25"/>
      <c r="B24" s="71"/>
      <c r="C24" s="5" t="s">
        <v>8</v>
      </c>
      <c r="D24" s="7" t="s">
        <v>15</v>
      </c>
      <c r="E24" s="28"/>
      <c r="F24" s="37"/>
      <c r="G24" s="38"/>
      <c r="H24" s="28"/>
      <c r="I24" s="37"/>
      <c r="J24" s="32"/>
      <c r="K24" s="22"/>
      <c r="L24" s="34"/>
    </row>
    <row r="25" spans="1:12" ht="19.5" customHeight="1">
      <c r="A25" s="25"/>
      <c r="B25" s="71"/>
      <c r="C25" s="4" t="s">
        <v>7</v>
      </c>
      <c r="D25" s="6" t="s">
        <v>19</v>
      </c>
      <c r="E25" s="41">
        <v>0.003935185185185186</v>
      </c>
      <c r="F25" s="36">
        <v>9</v>
      </c>
      <c r="G25" s="41">
        <v>0.0004629629629629629</v>
      </c>
      <c r="H25" s="27">
        <v>0.0037962962962962963</v>
      </c>
      <c r="I25" s="36">
        <v>8</v>
      </c>
      <c r="J25" s="31"/>
      <c r="K25" s="22"/>
      <c r="L25" s="34"/>
    </row>
    <row r="26" spans="1:12" ht="19.5" customHeight="1">
      <c r="A26" s="26"/>
      <c r="B26" s="72"/>
      <c r="C26" s="5" t="s">
        <v>9</v>
      </c>
      <c r="D26" s="8" t="s">
        <v>22</v>
      </c>
      <c r="E26" s="42"/>
      <c r="F26" s="37"/>
      <c r="G26" s="43"/>
      <c r="H26" s="28"/>
      <c r="I26" s="37"/>
      <c r="J26" s="32"/>
      <c r="K26" s="23"/>
      <c r="L26" s="35"/>
    </row>
    <row r="27" spans="1:12" ht="19.5" customHeight="1">
      <c r="A27" s="24">
        <v>6</v>
      </c>
      <c r="B27" s="65" t="s">
        <v>32</v>
      </c>
      <c r="C27" s="4" t="s">
        <v>6</v>
      </c>
      <c r="D27" s="6" t="s">
        <v>33</v>
      </c>
      <c r="E27" s="41">
        <v>0.004293981481481481</v>
      </c>
      <c r="F27" s="36">
        <v>11</v>
      </c>
      <c r="G27" s="41">
        <v>0.0008217592592592592</v>
      </c>
      <c r="H27" s="27">
        <v>0.0037731481481481483</v>
      </c>
      <c r="I27" s="36">
        <v>5</v>
      </c>
      <c r="J27" s="31"/>
      <c r="K27" s="21">
        <f>200-SUM(F27+G27+I27+F29+G29+I29)-80</f>
        <v>96.99848379629628</v>
      </c>
      <c r="L27" s="33">
        <f>SUM(E27:E30,H27:H30,)</f>
        <v>0.014861111111111111</v>
      </c>
    </row>
    <row r="28" spans="1:12" ht="19.5" customHeight="1">
      <c r="A28" s="25"/>
      <c r="B28" s="29"/>
      <c r="C28" s="5" t="s">
        <v>8</v>
      </c>
      <c r="D28" s="8" t="s">
        <v>24</v>
      </c>
      <c r="E28" s="42"/>
      <c r="F28" s="37"/>
      <c r="G28" s="43"/>
      <c r="H28" s="28"/>
      <c r="I28" s="37"/>
      <c r="J28" s="32"/>
      <c r="K28" s="22"/>
      <c r="L28" s="34"/>
    </row>
    <row r="29" spans="1:12" ht="19.5" customHeight="1">
      <c r="A29" s="25"/>
      <c r="B29" s="29"/>
      <c r="C29" s="4" t="s">
        <v>7</v>
      </c>
      <c r="D29" s="6" t="s">
        <v>23</v>
      </c>
      <c r="E29" s="41">
        <v>0.004166666666666667</v>
      </c>
      <c r="F29" s="36">
        <v>4</v>
      </c>
      <c r="G29" s="41">
        <v>0.0006944444444444445</v>
      </c>
      <c r="H29" s="27">
        <v>0.002627314814814815</v>
      </c>
      <c r="I29" s="36">
        <v>3</v>
      </c>
      <c r="J29" s="31"/>
      <c r="K29" s="22"/>
      <c r="L29" s="34"/>
    </row>
    <row r="30" spans="1:12" ht="19.5" customHeight="1">
      <c r="A30" s="26"/>
      <c r="B30" s="30"/>
      <c r="C30" s="5" t="s">
        <v>9</v>
      </c>
      <c r="D30" s="7" t="s">
        <v>15</v>
      </c>
      <c r="E30" s="42"/>
      <c r="F30" s="37"/>
      <c r="G30" s="43"/>
      <c r="H30" s="28"/>
      <c r="I30" s="37"/>
      <c r="J30" s="32"/>
      <c r="K30" s="23"/>
      <c r="L30" s="35"/>
    </row>
    <row r="31" spans="1:12" ht="19.5" customHeight="1">
      <c r="A31" s="24">
        <v>7</v>
      </c>
      <c r="B31" s="66" t="s">
        <v>18</v>
      </c>
      <c r="C31" s="4" t="s">
        <v>6</v>
      </c>
      <c r="D31" s="6" t="s">
        <v>33</v>
      </c>
      <c r="E31" s="41">
        <v>0.004895833333333333</v>
      </c>
      <c r="F31" s="36">
        <v>3</v>
      </c>
      <c r="G31" s="41">
        <v>0.001423611111111111</v>
      </c>
      <c r="H31" s="27">
        <v>0.005162037037037037</v>
      </c>
      <c r="I31" s="36">
        <v>13</v>
      </c>
      <c r="J31" s="27"/>
      <c r="K31" s="21">
        <f>200-SUM(F31+G31+I31+F33+G33+I33)-130</f>
        <v>34.99762731481482</v>
      </c>
      <c r="L31" s="33">
        <f>SUM(E31:E34,H31:H34,)</f>
        <v>0.017974537037037035</v>
      </c>
    </row>
    <row r="32" spans="1:12" ht="19.5" customHeight="1">
      <c r="A32" s="25"/>
      <c r="B32" s="67"/>
      <c r="C32" s="5" t="s">
        <v>8</v>
      </c>
      <c r="D32" s="7" t="s">
        <v>36</v>
      </c>
      <c r="E32" s="42"/>
      <c r="F32" s="37"/>
      <c r="G32" s="42"/>
      <c r="H32" s="28"/>
      <c r="I32" s="37"/>
      <c r="J32" s="28"/>
      <c r="K32" s="22"/>
      <c r="L32" s="34"/>
    </row>
    <row r="33" spans="1:12" ht="19.5" customHeight="1">
      <c r="A33" s="25"/>
      <c r="B33" s="67"/>
      <c r="C33" s="4" t="s">
        <v>7</v>
      </c>
      <c r="D33" s="6" t="s">
        <v>23</v>
      </c>
      <c r="E33" s="41">
        <v>0.0044212962962962956</v>
      </c>
      <c r="F33" s="36">
        <v>4</v>
      </c>
      <c r="G33" s="41">
        <v>0.0009490740740740741</v>
      </c>
      <c r="H33" s="27">
        <v>0.0034953703703703705</v>
      </c>
      <c r="I33" s="36">
        <v>15</v>
      </c>
      <c r="J33" s="27"/>
      <c r="K33" s="22"/>
      <c r="L33" s="34"/>
    </row>
    <row r="34" spans="1:12" ht="19.5" customHeight="1">
      <c r="A34" s="26"/>
      <c r="B34" s="68"/>
      <c r="C34" s="5" t="s">
        <v>9</v>
      </c>
      <c r="D34" s="7" t="s">
        <v>29</v>
      </c>
      <c r="E34" s="42"/>
      <c r="F34" s="37"/>
      <c r="G34" s="43"/>
      <c r="H34" s="28"/>
      <c r="I34" s="37"/>
      <c r="J34" s="28"/>
      <c r="K34" s="23"/>
      <c r="L34" s="35"/>
    </row>
    <row r="35" spans="1:12" ht="19.5" customHeight="1">
      <c r="A35" s="84" t="s">
        <v>46</v>
      </c>
      <c r="B35" s="85" t="s">
        <v>16</v>
      </c>
      <c r="C35" s="86" t="s">
        <v>6</v>
      </c>
      <c r="D35" s="87" t="s">
        <v>17</v>
      </c>
      <c r="E35" s="88">
        <v>0.0026041666666666665</v>
      </c>
      <c r="F35" s="89">
        <v>4</v>
      </c>
      <c r="G35" s="90"/>
      <c r="H35" s="88">
        <v>0.0027199074074074074</v>
      </c>
      <c r="I35" s="89">
        <v>11</v>
      </c>
      <c r="J35" s="91"/>
      <c r="K35" s="92">
        <f>200-SUM(F35+G35+I35+F37+G37+I37)-90</f>
        <v>88.99837962962962</v>
      </c>
      <c r="L35" s="93">
        <f>SUM(E35:E38,H35:H38,)</f>
        <v>0.014004629629629629</v>
      </c>
    </row>
    <row r="36" spans="1:12" ht="19.5" customHeight="1">
      <c r="A36" s="94"/>
      <c r="B36" s="95"/>
      <c r="C36" s="96" t="s">
        <v>8</v>
      </c>
      <c r="D36" s="97" t="s">
        <v>15</v>
      </c>
      <c r="E36" s="98"/>
      <c r="F36" s="99"/>
      <c r="G36" s="90"/>
      <c r="H36" s="98"/>
      <c r="I36" s="99"/>
      <c r="J36" s="100"/>
      <c r="K36" s="101"/>
      <c r="L36" s="102"/>
    </row>
    <row r="37" spans="1:12" ht="19.5" customHeight="1">
      <c r="A37" s="94"/>
      <c r="B37" s="95"/>
      <c r="C37" s="86" t="s">
        <v>7</v>
      </c>
      <c r="D37" s="87" t="s">
        <v>19</v>
      </c>
      <c r="E37" s="103">
        <v>0.005092592592592592</v>
      </c>
      <c r="F37" s="89">
        <v>1</v>
      </c>
      <c r="G37" s="103">
        <v>0.0016203703703703703</v>
      </c>
      <c r="H37" s="88">
        <v>0.003587962962962963</v>
      </c>
      <c r="I37" s="89">
        <v>5</v>
      </c>
      <c r="J37" s="91"/>
      <c r="K37" s="101"/>
      <c r="L37" s="102"/>
    </row>
    <row r="38" spans="1:12" ht="19.5" customHeight="1">
      <c r="A38" s="104"/>
      <c r="B38" s="105"/>
      <c r="C38" s="96" t="s">
        <v>9</v>
      </c>
      <c r="D38" s="106" t="s">
        <v>22</v>
      </c>
      <c r="E38" s="107"/>
      <c r="F38" s="99"/>
      <c r="G38" s="108"/>
      <c r="H38" s="98"/>
      <c r="I38" s="99"/>
      <c r="J38" s="100"/>
      <c r="K38" s="109"/>
      <c r="L38" s="110"/>
    </row>
    <row r="39" spans="1:12" ht="19.5" customHeight="1">
      <c r="A39" s="84" t="s">
        <v>46</v>
      </c>
      <c r="B39" s="111" t="s">
        <v>31</v>
      </c>
      <c r="C39" s="86" t="s">
        <v>6</v>
      </c>
      <c r="D39" s="87" t="s">
        <v>27</v>
      </c>
      <c r="E39" s="103">
        <v>0.004513888888888889</v>
      </c>
      <c r="F39" s="89">
        <v>2</v>
      </c>
      <c r="G39" s="103">
        <v>0.0010416666666666667</v>
      </c>
      <c r="H39" s="88">
        <v>0.0032407407407407406</v>
      </c>
      <c r="I39" s="89">
        <v>8</v>
      </c>
      <c r="J39" s="88"/>
      <c r="K39" s="92">
        <f>200-SUM(F39+G39+I39+F41+G41+I41)-150</f>
        <v>29.997280092592604</v>
      </c>
      <c r="L39" s="93">
        <f>SUM(E39:E42,H39:H42,)</f>
        <v>0.015266203703703704</v>
      </c>
    </row>
    <row r="40" spans="1:12" ht="19.5" customHeight="1">
      <c r="A40" s="94"/>
      <c r="B40" s="112"/>
      <c r="C40" s="96" t="s">
        <v>8</v>
      </c>
      <c r="D40" s="106" t="s">
        <v>24</v>
      </c>
      <c r="E40" s="107"/>
      <c r="F40" s="99"/>
      <c r="G40" s="108"/>
      <c r="H40" s="98"/>
      <c r="I40" s="99"/>
      <c r="J40" s="98"/>
      <c r="K40" s="101"/>
      <c r="L40" s="102"/>
    </row>
    <row r="41" spans="1:12" ht="19.5" customHeight="1">
      <c r="A41" s="94"/>
      <c r="B41" s="112"/>
      <c r="C41" s="86" t="s">
        <v>7</v>
      </c>
      <c r="D41" s="87" t="s">
        <v>25</v>
      </c>
      <c r="E41" s="103">
        <v>0.0051504629629629635</v>
      </c>
      <c r="F41" s="89">
        <v>7</v>
      </c>
      <c r="G41" s="103">
        <v>0.0016782407407407406</v>
      </c>
      <c r="H41" s="88">
        <v>0.002361111111111111</v>
      </c>
      <c r="I41" s="89">
        <v>3</v>
      </c>
      <c r="J41" s="88"/>
      <c r="K41" s="101"/>
      <c r="L41" s="102"/>
    </row>
    <row r="42" spans="1:12" ht="19.5" customHeight="1">
      <c r="A42" s="104"/>
      <c r="B42" s="113"/>
      <c r="C42" s="96" t="s">
        <v>9</v>
      </c>
      <c r="D42" s="106" t="s">
        <v>26</v>
      </c>
      <c r="E42" s="107"/>
      <c r="F42" s="99"/>
      <c r="G42" s="107"/>
      <c r="H42" s="98"/>
      <c r="I42" s="99"/>
      <c r="J42" s="98"/>
      <c r="K42" s="109"/>
      <c r="L42" s="110"/>
    </row>
    <row r="44" spans="2:12" s="9" customFormat="1" ht="14.25">
      <c r="B44" s="13"/>
      <c r="C44" s="13"/>
      <c r="D44" s="13"/>
      <c r="E44" s="13"/>
      <c r="F44" s="13" t="s">
        <v>14</v>
      </c>
      <c r="G44" s="13"/>
      <c r="H44" s="13"/>
      <c r="I44" s="13"/>
      <c r="J44" s="13"/>
      <c r="K44" s="13"/>
      <c r="L44" s="13"/>
    </row>
    <row r="45" spans="2:12" ht="14.25">
      <c r="B45" s="14"/>
      <c r="C45" s="14"/>
      <c r="D45" s="14"/>
      <c r="E45" s="14"/>
      <c r="F45" s="14" t="s">
        <v>20</v>
      </c>
      <c r="G45" s="14"/>
      <c r="H45" s="14"/>
      <c r="I45" s="14"/>
      <c r="J45" s="14"/>
      <c r="K45" s="14"/>
      <c r="L45" s="14"/>
    </row>
    <row r="46" spans="2:12" ht="14.25">
      <c r="B46" s="15"/>
      <c r="C46" s="15"/>
      <c r="D46" s="15"/>
      <c r="E46" s="15"/>
      <c r="F46" s="15" t="s">
        <v>21</v>
      </c>
      <c r="G46" s="15"/>
      <c r="H46" s="15"/>
      <c r="I46" s="15"/>
      <c r="J46" s="15"/>
      <c r="K46" s="15"/>
      <c r="L46" s="15"/>
    </row>
    <row r="47" spans="2:10" ht="14.25">
      <c r="B47" s="82" t="s">
        <v>44</v>
      </c>
      <c r="C47" s="83" t="s">
        <v>43</v>
      </c>
      <c r="D47" s="114" t="s">
        <v>45</v>
      </c>
      <c r="E47" s="115"/>
      <c r="F47" s="115"/>
      <c r="G47" s="115"/>
      <c r="H47" s="115"/>
      <c r="I47" s="115"/>
      <c r="J47" s="115"/>
    </row>
  </sheetData>
  <sheetProtection/>
  <mergeCells count="158">
    <mergeCell ref="D47:J47"/>
    <mergeCell ref="I15:I16"/>
    <mergeCell ref="J15:J16"/>
    <mergeCell ref="K15:K18"/>
    <mergeCell ref="L15:L18"/>
    <mergeCell ref="E17:E18"/>
    <mergeCell ref="F17:F18"/>
    <mergeCell ref="G17:G18"/>
    <mergeCell ref="H17:H18"/>
    <mergeCell ref="I17:I18"/>
    <mergeCell ref="J17:J18"/>
    <mergeCell ref="A15:A18"/>
    <mergeCell ref="B15:B18"/>
    <mergeCell ref="E15:E16"/>
    <mergeCell ref="F15:F16"/>
    <mergeCell ref="G15:G16"/>
    <mergeCell ref="H15:H16"/>
    <mergeCell ref="I11:I12"/>
    <mergeCell ref="J11:J12"/>
    <mergeCell ref="K11:K14"/>
    <mergeCell ref="L11:L14"/>
    <mergeCell ref="E13:E14"/>
    <mergeCell ref="F13:F14"/>
    <mergeCell ref="G13:G14"/>
    <mergeCell ref="H13:H14"/>
    <mergeCell ref="I13:I14"/>
    <mergeCell ref="J13:J14"/>
    <mergeCell ref="A11:A14"/>
    <mergeCell ref="B11:B14"/>
    <mergeCell ref="E11:E12"/>
    <mergeCell ref="F11:F12"/>
    <mergeCell ref="G11:G12"/>
    <mergeCell ref="H11:H12"/>
    <mergeCell ref="I7:I8"/>
    <mergeCell ref="J7:J8"/>
    <mergeCell ref="K7:K10"/>
    <mergeCell ref="L7:L10"/>
    <mergeCell ref="E9:E10"/>
    <mergeCell ref="F9:F10"/>
    <mergeCell ref="G9:G10"/>
    <mergeCell ref="H9:H10"/>
    <mergeCell ref="I9:I10"/>
    <mergeCell ref="J9:J10"/>
    <mergeCell ref="A7:A10"/>
    <mergeCell ref="B7:B10"/>
    <mergeCell ref="E7:E8"/>
    <mergeCell ref="F7:F8"/>
    <mergeCell ref="G7:G8"/>
    <mergeCell ref="H7:H8"/>
    <mergeCell ref="I23:I24"/>
    <mergeCell ref="J23:J24"/>
    <mergeCell ref="K23:K26"/>
    <mergeCell ref="L23:L26"/>
    <mergeCell ref="E25:E26"/>
    <mergeCell ref="F25:F26"/>
    <mergeCell ref="G25:G26"/>
    <mergeCell ref="H25:H26"/>
    <mergeCell ref="I25:I26"/>
    <mergeCell ref="J25:J26"/>
    <mergeCell ref="A23:A26"/>
    <mergeCell ref="B23:B26"/>
    <mergeCell ref="E23:E24"/>
    <mergeCell ref="F23:F24"/>
    <mergeCell ref="G23:G24"/>
    <mergeCell ref="H23:H24"/>
    <mergeCell ref="E21:E22"/>
    <mergeCell ref="B19:B22"/>
    <mergeCell ref="A19:A22"/>
    <mergeCell ref="J19:J20"/>
    <mergeCell ref="I19:I20"/>
    <mergeCell ref="H19:H20"/>
    <mergeCell ref="G19:G20"/>
    <mergeCell ref="F19:F20"/>
    <mergeCell ref="E19:E20"/>
    <mergeCell ref="L19:L22"/>
    <mergeCell ref="K19:K22"/>
    <mergeCell ref="J21:J22"/>
    <mergeCell ref="I21:I22"/>
    <mergeCell ref="H21:H22"/>
    <mergeCell ref="G21:G22"/>
    <mergeCell ref="F41:F42"/>
    <mergeCell ref="E41:E42"/>
    <mergeCell ref="B39:B42"/>
    <mergeCell ref="A39:A42"/>
    <mergeCell ref="J39:J40"/>
    <mergeCell ref="I39:I40"/>
    <mergeCell ref="H39:H40"/>
    <mergeCell ref="G39:G40"/>
    <mergeCell ref="F39:F40"/>
    <mergeCell ref="E39:E40"/>
    <mergeCell ref="L39:L42"/>
    <mergeCell ref="K39:K42"/>
    <mergeCell ref="J41:J42"/>
    <mergeCell ref="I41:I42"/>
    <mergeCell ref="H41:H42"/>
    <mergeCell ref="G41:G42"/>
    <mergeCell ref="I31:I32"/>
    <mergeCell ref="J31:J32"/>
    <mergeCell ref="K31:K34"/>
    <mergeCell ref="L31:L34"/>
    <mergeCell ref="E33:E34"/>
    <mergeCell ref="F33:F34"/>
    <mergeCell ref="G33:G34"/>
    <mergeCell ref="H33:H34"/>
    <mergeCell ref="I33:I34"/>
    <mergeCell ref="J33:J34"/>
    <mergeCell ref="A31:A34"/>
    <mergeCell ref="B31:B34"/>
    <mergeCell ref="E31:E32"/>
    <mergeCell ref="F31:F32"/>
    <mergeCell ref="G31:G32"/>
    <mergeCell ref="H31:H32"/>
    <mergeCell ref="J27:J28"/>
    <mergeCell ref="K27:K30"/>
    <mergeCell ref="L27:L30"/>
    <mergeCell ref="E29:E30"/>
    <mergeCell ref="F29:F30"/>
    <mergeCell ref="G29:G30"/>
    <mergeCell ref="H29:H30"/>
    <mergeCell ref="I29:I30"/>
    <mergeCell ref="J29:J30"/>
    <mergeCell ref="I27:I28"/>
    <mergeCell ref="A27:A30"/>
    <mergeCell ref="B27:B30"/>
    <mergeCell ref="E27:E28"/>
    <mergeCell ref="F27:F28"/>
    <mergeCell ref="G27:G28"/>
    <mergeCell ref="H27:H28"/>
    <mergeCell ref="D1:I1"/>
    <mergeCell ref="J35:J36"/>
    <mergeCell ref="E3:G3"/>
    <mergeCell ref="A1:B1"/>
    <mergeCell ref="C3:D5"/>
    <mergeCell ref="A3:A5"/>
    <mergeCell ref="B3:B5"/>
    <mergeCell ref="H3:J3"/>
    <mergeCell ref="F4:G4"/>
    <mergeCell ref="E4:E5"/>
    <mergeCell ref="F35:F36"/>
    <mergeCell ref="G35:G36"/>
    <mergeCell ref="I35:I36"/>
    <mergeCell ref="H4:H5"/>
    <mergeCell ref="E37:E38"/>
    <mergeCell ref="F37:F38"/>
    <mergeCell ref="G37:G38"/>
    <mergeCell ref="H37:H38"/>
    <mergeCell ref="E35:E36"/>
    <mergeCell ref="F21:F22"/>
    <mergeCell ref="L3:L5"/>
    <mergeCell ref="I4:J4"/>
    <mergeCell ref="K35:K38"/>
    <mergeCell ref="A35:A38"/>
    <mergeCell ref="H35:H36"/>
    <mergeCell ref="B35:B38"/>
    <mergeCell ref="J37:J38"/>
    <mergeCell ref="L35:L38"/>
    <mergeCell ref="K3:K5"/>
    <mergeCell ref="I37:I38"/>
  </mergeCells>
  <printOptions horizontalCentered="1"/>
  <pageMargins left="0" right="0" top="0.7874015748031497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Maretti Alberto</cp:lastModifiedBy>
  <cp:lastPrinted>2013-07-04T13:46:40Z</cp:lastPrinted>
  <dcterms:created xsi:type="dcterms:W3CDTF">2011-11-28T13:49:51Z</dcterms:created>
  <dcterms:modified xsi:type="dcterms:W3CDTF">2019-10-27T19:35:55Z</dcterms:modified>
  <cp:category/>
  <cp:version/>
  <cp:contentType/>
  <cp:contentStatus/>
</cp:coreProperties>
</file>